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<sst xmlns="http://schemas.openxmlformats.org/spreadsheetml/2006/main" count="38" uniqueCount="22">
  <si>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</si>
  <si>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</si>
  <si>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</si>
  <si>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</si>
  <si>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</si>
  <si>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</si>
  <si>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</si>
  <si>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</si>
  <si>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</si>
  <si>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</si>
  <si>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</si>
  <si>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</si>
  <si>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</si>
  <si>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</si>
  <si>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</si>
  <si>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</si>
  <si>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</si>
  <si>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</si>
  <si>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</si>
  <si>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</si>
  <si>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</si>
  <si>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Colebrook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</si>
</sst>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58839487"/>
        <c:axId val="59793336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269113"/>
        <c:axId val="11422018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69113"/>
        <c:axId val="11422018"/>
      </c:lineChart>
      <c:catAx>
        <c:axId val="126911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15.33</v>
      </c>
      <c r="D8" s="27">
        <v>18.46</v>
      </c>
      <c r="E8" s="27">
        <v>14.81</v>
      </c>
      <c r="F8" s="27">
        <v>15.61</v>
      </c>
      <c r="G8" s="27">
        <v>15.88</v>
      </c>
      <c r="H8" s="27">
        <v>16.02</v>
      </c>
      <c r="I8" s="27">
        <v>17.3</v>
      </c>
      <c r="J8" s="27">
        <v>11.88</v>
      </c>
      <c r="K8" s="27">
        <v>13.31</v>
      </c>
      <c r="L8" s="27">
        <v>15.36</v>
      </c>
      <c r="M8" s="27">
        <v>19.28</v>
      </c>
      <c r="N8" s="27">
        <v>16.46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15.08</v>
      </c>
      <c r="D9" s="27">
        <v>19.01</v>
      </c>
      <c r="E9" s="27">
        <v>15.52</v>
      </c>
      <c r="F9" s="27">
        <v>19.99</v>
      </c>
      <c r="G9" s="27">
        <v>14.59</v>
      </c>
      <c r="H9" s="27">
        <v>14.66</v>
      </c>
      <c r="I9" s="27">
        <v>15.58</v>
      </c>
      <c r="J9" s="27">
        <v>11.42</v>
      </c>
      <c r="K9" s="27">
        <v>13.08</v>
      </c>
      <c r="L9" s="27">
        <v>17.87</v>
      </c>
      <c r="M9" s="27">
        <v>17.35</v>
      </c>
      <c r="N9" s="27">
        <v>14.15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17.52</v>
      </c>
      <c r="D10" s="28">
        <v>14.03</v>
      </c>
      <c r="E10" s="28">
        <v>12.49</v>
      </c>
      <c r="F10" s="28">
        <v>16.93</v>
      </c>
      <c r="G10" s="28">
        <v>13.46</v>
      </c>
      <c r="H10" s="28">
        <v>15.01</v>
      </c>
      <c r="I10" s="28">
        <v>14.21</v>
      </c>
      <c r="J10" s="28">
        <v>12.63</v>
      </c>
      <c r="K10" s="28">
        <v>16.18</v>
      </c>
      <c r="L10" s="28">
        <v>14.78</v>
      </c>
      <c r="M10" s="28">
        <v>14.69</v>
      </c>
      <c r="N10" s="28">
        <v>17.17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17.53</v>
      </c>
      <c r="D11" s="18">
        <v>13.77</v>
      </c>
      <c r="E11" s="18">
        <v>16.6</v>
      </c>
      <c r="F11" s="18">
        <v>12.76</v>
      </c>
      <c r="G11" s="18">
        <v>13.35</v>
      </c>
      <c r="H11" s="18">
        <v>16.88</v>
      </c>
      <c r="I11" s="18">
        <v>14.41</v>
      </c>
      <c r="J11" s="18">
        <v>13.1</v>
      </c>
      <c r="K11" s="18">
        <v>15.83</v>
      </c>
      <c r="L11" s="18">
        <v>15.59</v>
      </c>
      <c r="M11" s="18">
        <v>16.03</v>
      </c>
      <c r="N11" s="18">
        <v>19.65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16.365000000000002</v>
      </c>
      <c r="D12" s="20">
        <f aca="true" t="shared" si="0" ref="D12:N12">AVERAGE(D8:D11)</f>
        <v>16.3175</v>
      </c>
      <c r="E12" s="20">
        <f t="shared" si="0"/>
        <v>14.855</v>
      </c>
      <c r="F12" s="20">
        <f t="shared" si="0"/>
        <v>16.322499999999998</v>
      </c>
      <c r="G12" s="20">
        <f t="shared" si="0"/>
        <v>14.32</v>
      </c>
      <c r="H12" s="20">
        <f t="shared" si="0"/>
        <v>15.642499999999998</v>
      </c>
      <c r="I12" s="20">
        <f t="shared" si="0"/>
        <v>15.375</v>
      </c>
      <c r="J12" s="20">
        <f t="shared" si="0"/>
        <v>12.2575</v>
      </c>
      <c r="K12" s="20">
        <f t="shared" si="0"/>
        <v>14.6</v>
      </c>
      <c r="L12" s="20">
        <f t="shared" si="0"/>
        <v>15.900000000000002</v>
      </c>
      <c r="M12" s="20">
        <f t="shared" si="0"/>
        <v>16.8375</v>
      </c>
      <c r="N12" s="20">
        <f t="shared" si="0"/>
        <v>16.8575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17</v>
      </c>
      <c r="C13" s="22">
        <v>15.78</v>
      </c>
      <c r="D13" s="22">
        <v>16.11</v>
      </c>
      <c r="E13" s="22">
        <v>15.81</v>
      </c>
      <c r="F13" s="22">
        <v>13.36</v>
      </c>
      <c r="G13" s="22">
        <v>18.28</v>
      </c>
      <c r="H13" s="22">
        <v>17.09</v>
      </c>
      <c r="I13" s="22">
        <v>14.23</v>
      </c>
      <c r="J13" s="22">
        <v>13.6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-0.5850000000000026</v>
      </c>
      <c r="D14" s="20">
        <f>IF(D13="","",D13-D12)</f>
        <v>-0.20749999999999957</v>
      </c>
      <c r="E14" s="20">
        <f aca="true" t="shared" si="1" ref="E14:M14">IF(E13="","",E13-E12)</f>
        <v>0.9550000000000001</v>
      </c>
      <c r="F14" s="20">
        <f t="shared" si="1"/>
        <v>-2.9624999999999986</v>
      </c>
      <c r="G14" s="20">
        <f t="shared" si="1"/>
        <v>3.960000000000001</v>
      </c>
      <c r="H14" s="20">
        <f t="shared" si="1"/>
        <v>1.4475000000000016</v>
      </c>
      <c r="I14" s="20">
        <f t="shared" si="1"/>
        <v>-1.1449999999999996</v>
      </c>
      <c r="J14" s="20">
        <f t="shared" si="1"/>
        <v>1.3424999999999994</v>
      </c>
      <c r="K14" s="20">
        <f t="shared" si="1"/>
      </c>
      <c r="L14" s="20">
        <f t="shared" si="1"/>
      </c>
      <c r="M14" s="20">
        <f t="shared" si="1"/>
      </c>
      <c r="N14" s="20">
        <f>IF(N13="","",N13-N12)</f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-0.035747021081576694</v>
      </c>
      <c r="D15" s="23">
        <f>IF(D13="","",D14/D12)</f>
        <v>-0.01271640876359734</v>
      </c>
      <c r="E15" s="23">
        <f aca="true" t="shared" si="2" ref="E15:N15">IF(E13="","",E14/E12)</f>
        <v>0.06428811847862673</v>
      </c>
      <c r="F15" s="23">
        <f t="shared" si="2"/>
        <v>-0.181497932302037</v>
      </c>
      <c r="G15" s="23">
        <f t="shared" si="2"/>
        <v>0.2765363128491621</v>
      </c>
      <c r="H15" s="23">
        <f t="shared" si="2"/>
        <v>0.09253635927760918</v>
      </c>
      <c r="I15" s="23">
        <f t="shared" si="2"/>
        <v>-0.07447154471544713</v>
      </c>
      <c r="J15" s="23">
        <f t="shared" si="2"/>
        <v>0.1095247807464817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15.33</v>
      </c>
      <c r="D19" s="10">
        <f>C19+D8</f>
        <v>33.79</v>
      </c>
      <c r="E19" s="10">
        <f aca="true" t="shared" si="4" ref="E19:N19">D19+E8</f>
        <v>48.6</v>
      </c>
      <c r="F19" s="10">
        <f t="shared" si="4"/>
        <v>64.21000000000001</v>
      </c>
      <c r="G19" s="10">
        <f t="shared" si="4"/>
        <v>80.09</v>
      </c>
      <c r="H19" s="10">
        <f t="shared" si="4"/>
        <v>96.11</v>
      </c>
      <c r="I19" s="10">
        <f t="shared" si="4"/>
        <v>113.41</v>
      </c>
      <c r="J19" s="10">
        <f t="shared" si="4"/>
        <v>125.28999999999999</v>
      </c>
      <c r="K19" s="10">
        <f t="shared" si="4"/>
        <v>138.6</v>
      </c>
      <c r="L19" s="10">
        <f t="shared" si="4"/>
        <v>153.95999999999998</v>
      </c>
      <c r="M19" s="10">
        <f t="shared" si="4"/>
        <v>173.23999999999998</v>
      </c>
      <c r="N19" s="10">
        <f t="shared" si="4"/>
        <v>189.7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15.08</v>
      </c>
      <c r="D20" s="10">
        <f>C20+D9</f>
        <v>34.09</v>
      </c>
      <c r="E20" s="10">
        <f aca="true" t="shared" si="5" ref="E20:N20">D20+E9</f>
        <v>49.61</v>
      </c>
      <c r="F20" s="10">
        <f t="shared" si="5"/>
        <v>69.6</v>
      </c>
      <c r="G20" s="10">
        <f t="shared" si="5"/>
        <v>84.19</v>
      </c>
      <c r="H20" s="10">
        <f t="shared" si="5"/>
        <v>98.85</v>
      </c>
      <c r="I20" s="10">
        <f t="shared" si="5"/>
        <v>114.42999999999999</v>
      </c>
      <c r="J20" s="10">
        <f t="shared" si="5"/>
        <v>125.85</v>
      </c>
      <c r="K20" s="10">
        <f t="shared" si="5"/>
        <v>138.93</v>
      </c>
      <c r="L20" s="10">
        <f t="shared" si="5"/>
        <v>156.8</v>
      </c>
      <c r="M20" s="10">
        <f t="shared" si="5"/>
        <v>174.15</v>
      </c>
      <c r="N20" s="10">
        <f t="shared" si="5"/>
        <v>188.3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17.52</v>
      </c>
      <c r="D21" s="10">
        <f>C21+D10</f>
        <v>31.549999999999997</v>
      </c>
      <c r="E21" s="18">
        <f aca="true" t="shared" si="6" ref="E21:N21">D21+E10</f>
        <v>44.04</v>
      </c>
      <c r="F21" s="18">
        <f t="shared" si="6"/>
        <v>60.97</v>
      </c>
      <c r="G21" s="18">
        <f t="shared" si="6"/>
        <v>74.43</v>
      </c>
      <c r="H21" s="18">
        <f t="shared" si="6"/>
        <v>89.44000000000001</v>
      </c>
      <c r="I21" s="18">
        <f t="shared" si="6"/>
        <v>103.65</v>
      </c>
      <c r="J21" s="18">
        <f t="shared" si="6"/>
        <v>116.28</v>
      </c>
      <c r="K21" s="18">
        <f t="shared" si="6"/>
        <v>132.46</v>
      </c>
      <c r="L21" s="18">
        <f t="shared" si="6"/>
        <v>147.24</v>
      </c>
      <c r="M21" s="18">
        <f t="shared" si="6"/>
        <v>161.93</v>
      </c>
      <c r="N21" s="18">
        <f t="shared" si="6"/>
        <v>179.10000000000002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17.53</v>
      </c>
      <c r="D22" s="18">
        <f aca="true" t="shared" si="7" ref="D22:N22">IF(D11="","",C22+D11)</f>
        <v>31.3</v>
      </c>
      <c r="E22" s="18">
        <f t="shared" si="7"/>
        <v>47.900000000000006</v>
      </c>
      <c r="F22" s="18">
        <f t="shared" si="7"/>
        <v>60.660000000000004</v>
      </c>
      <c r="G22" s="18">
        <f t="shared" si="7"/>
        <v>74.01</v>
      </c>
      <c r="H22" s="18">
        <f t="shared" si="7"/>
        <v>90.89</v>
      </c>
      <c r="I22" s="18">
        <f t="shared" si="7"/>
        <v>105.3</v>
      </c>
      <c r="J22" s="18">
        <f t="shared" si="7"/>
        <v>118.39999999999999</v>
      </c>
      <c r="K22" s="18">
        <f t="shared" si="7"/>
        <v>134.23</v>
      </c>
      <c r="L22" s="18">
        <f t="shared" si="7"/>
        <v>149.82</v>
      </c>
      <c r="M22" s="18">
        <f t="shared" si="7"/>
        <v>165.85</v>
      </c>
      <c r="N22" s="18">
        <f t="shared" si="7"/>
        <v>185.5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16.365000000000002</v>
      </c>
      <c r="D23" s="20">
        <f aca="true" t="shared" si="8" ref="D23:N23">AVERAGE(D19:D22)</f>
        <v>32.6825</v>
      </c>
      <c r="E23" s="20">
        <f t="shared" si="8"/>
        <v>47.5375</v>
      </c>
      <c r="F23" s="20">
        <f t="shared" si="8"/>
        <v>63.86</v>
      </c>
      <c r="G23" s="20">
        <f t="shared" si="8"/>
        <v>78.18</v>
      </c>
      <c r="H23" s="20">
        <f t="shared" si="8"/>
        <v>93.82249999999999</v>
      </c>
      <c r="I23" s="20">
        <f t="shared" si="8"/>
        <v>109.1975</v>
      </c>
      <c r="J23" s="20">
        <f t="shared" si="8"/>
        <v>121.45499999999998</v>
      </c>
      <c r="K23" s="20">
        <f t="shared" si="8"/>
        <v>136.055</v>
      </c>
      <c r="L23" s="20">
        <f t="shared" si="8"/>
        <v>151.95499999999998</v>
      </c>
      <c r="M23" s="20">
        <f t="shared" si="8"/>
        <v>168.7925</v>
      </c>
      <c r="N23" s="20">
        <f t="shared" si="8"/>
        <v>185.65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15.78</v>
      </c>
      <c r="D24" s="22">
        <f>IF(D13="","",C24+D13)</f>
        <v>31.89</v>
      </c>
      <c r="E24" s="22">
        <f aca="true" t="shared" si="9" ref="E24:N24">IF(E13="","",D24+E13)</f>
        <v>47.7</v>
      </c>
      <c r="F24" s="22">
        <f t="shared" si="9"/>
        <v>61.06</v>
      </c>
      <c r="G24" s="22">
        <f t="shared" si="9"/>
        <v>79.34</v>
      </c>
      <c r="H24" s="22">
        <f t="shared" si="9"/>
        <v>96.43</v>
      </c>
      <c r="I24" s="22">
        <f t="shared" si="9"/>
        <v>110.66000000000001</v>
      </c>
      <c r="J24" s="22">
        <f t="shared" si="9"/>
        <v>124.26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-0.5850000000000026</v>
      </c>
      <c r="D25" s="20">
        <f>IF(D24="","",D24-D23)</f>
        <v>-0.7924999999999969</v>
      </c>
      <c r="E25" s="20">
        <f aca="true" t="shared" si="10" ref="E25:N25">IF(E24="","",E24-E23)</f>
        <v>0.16250000000000142</v>
      </c>
      <c r="F25" s="20">
        <f t="shared" si="10"/>
        <v>-2.799999999999997</v>
      </c>
      <c r="G25" s="20">
        <f t="shared" si="10"/>
        <v>1.1599999999999966</v>
      </c>
      <c r="H25" s="20">
        <f t="shared" si="10"/>
        <v>2.607500000000016</v>
      </c>
      <c r="I25" s="20">
        <f t="shared" si="10"/>
        <v>1.4625000000000057</v>
      </c>
      <c r="J25" s="20">
        <f t="shared" si="10"/>
        <v>2.805000000000021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-0.035747021081576694</v>
      </c>
      <c r="D26" s="23">
        <f>IF(D24="","",D25/D23)</f>
        <v>-0.024248451005889907</v>
      </c>
      <c r="E26" s="23">
        <f aca="true" t="shared" si="11" ref="E26:N26">IF(E24="","",E25/E23)</f>
        <v>0.0034183539311070507</v>
      </c>
      <c r="F26" s="23">
        <f t="shared" si="11"/>
        <v>-0.04384591293454427</v>
      </c>
      <c r="G26" s="23">
        <f t="shared" si="11"/>
        <v>0.014837554361729297</v>
      </c>
      <c r="H26" s="23">
        <f t="shared" si="11"/>
        <v>0.027791840976311825</v>
      </c>
      <c r="I26" s="23">
        <f t="shared" si="11"/>
        <v>0.013393163762906711</v>
      </c>
      <c r="J26" s="23">
        <f t="shared" si="11"/>
        <v>0.023094973446955838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2018-03-12T18:55:19Z</dcterms:modified>
  <cp:category/>
  <cp:version/>
  <cp:contentType/>
  <cp:contentStatus/>
</cp:coreProperties>
</file>